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0368" windowHeight="8568"/>
  </bookViews>
  <sheets>
    <sheet name="pop_exc" sheetId="2" r:id="rId1"/>
  </sheets>
  <calcPr calcId="125725"/>
</workbook>
</file>

<file path=xl/calcChain.xml><?xml version="1.0" encoding="utf-8"?>
<calcChain xmlns="http://schemas.openxmlformats.org/spreadsheetml/2006/main">
  <c r="B23" i="2"/>
  <c r="G10"/>
  <c r="G8"/>
  <c r="G14"/>
  <c r="G15"/>
  <c r="D8"/>
  <c r="C8"/>
  <c r="D7"/>
  <c r="C7"/>
  <c r="G6"/>
  <c r="G7"/>
  <c r="C6"/>
  <c r="D6"/>
  <c r="D5"/>
  <c r="C5"/>
  <c r="G4"/>
  <c r="D4"/>
  <c r="D23"/>
  <c r="G11"/>
  <c r="C4"/>
  <c r="G12"/>
  <c r="G21"/>
  <c r="G13"/>
  <c r="G18"/>
  <c r="G19"/>
  <c r="G20"/>
  <c r="G16"/>
  <c r="G17"/>
</calcChain>
</file>

<file path=xl/sharedStrings.xml><?xml version="1.0" encoding="utf-8"?>
<sst xmlns="http://schemas.openxmlformats.org/spreadsheetml/2006/main" count="43" uniqueCount="33">
  <si>
    <t>i</t>
  </si>
  <si>
    <t>N'  =</t>
  </si>
  <si>
    <t>∑</t>
  </si>
  <si>
    <t>Vizsgálandó terület nagysága:</t>
  </si>
  <si>
    <r>
      <t>s</t>
    </r>
    <r>
      <rPr>
        <vertAlign val="subscript"/>
        <sz val="10"/>
        <rFont val="Arial"/>
        <family val="2"/>
        <charset val="238"/>
      </rPr>
      <t>n'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=</t>
    </r>
  </si>
  <si>
    <r>
      <t>S</t>
    </r>
    <r>
      <rPr>
        <vertAlign val="subscript"/>
        <sz val="10"/>
        <rFont val="Arial"/>
        <family val="2"/>
        <charset val="238"/>
      </rPr>
      <t>N'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=</t>
    </r>
  </si>
  <si>
    <r>
      <t>S</t>
    </r>
    <r>
      <rPr>
        <vertAlign val="subscript"/>
        <sz val="10"/>
        <rFont val="Arial"/>
        <family val="2"/>
        <charset val="238"/>
      </rPr>
      <t xml:space="preserve">N' </t>
    </r>
    <r>
      <rPr>
        <sz val="10"/>
        <rFont val="Arial"/>
        <family val="2"/>
        <charset val="238"/>
      </rPr>
      <t>=</t>
    </r>
  </si>
  <si>
    <t>A=</t>
  </si>
  <si>
    <t>a=</t>
  </si>
  <si>
    <t>r=</t>
  </si>
  <si>
    <t>K=</t>
  </si>
  <si>
    <t>r*a=</t>
  </si>
  <si>
    <t>n'=</t>
  </si>
  <si>
    <t>eloszlás=</t>
  </si>
  <si>
    <t>r*a/A (%)=</t>
  </si>
  <si>
    <t>db</t>
  </si>
  <si>
    <t>%</t>
  </si>
  <si>
    <t>egyed</t>
  </si>
  <si>
    <t>D'   =</t>
  </si>
  <si>
    <r>
      <t>D'</t>
    </r>
    <r>
      <rPr>
        <vertAlign val="subscript"/>
        <sz val="10"/>
        <rFont val="Arial"/>
        <family val="2"/>
        <charset val="238"/>
      </rPr>
      <t>min</t>
    </r>
    <r>
      <rPr>
        <sz val="10"/>
        <rFont val="Arial"/>
        <family val="2"/>
        <charset val="238"/>
      </rPr>
      <t xml:space="preserve">  =</t>
    </r>
  </si>
  <si>
    <r>
      <t>D'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 =</t>
    </r>
  </si>
  <si>
    <r>
      <t>n</t>
    </r>
    <r>
      <rPr>
        <b/>
        <vertAlign val="subscript"/>
        <sz val="12"/>
        <rFont val="Times New Roman"/>
        <family val="1"/>
        <charset val="238"/>
      </rPr>
      <t>i</t>
    </r>
  </si>
  <si>
    <r>
      <t>n</t>
    </r>
    <r>
      <rPr>
        <b/>
        <vertAlign val="subscript"/>
        <sz val="12"/>
        <rFont val="Times New Roman"/>
        <family val="1"/>
        <charset val="238"/>
      </rPr>
      <t>i</t>
    </r>
    <r>
      <rPr>
        <b/>
        <sz val="12"/>
        <rFont val="Times New Roman"/>
        <family val="1"/>
        <charset val="238"/>
      </rPr>
      <t>-n'</t>
    </r>
  </si>
  <si>
    <r>
      <t>N'</t>
    </r>
    <r>
      <rPr>
        <vertAlign val="subscript"/>
        <sz val="10"/>
        <rFont val="Arial"/>
        <family val="2"/>
        <charset val="238"/>
      </rPr>
      <t>min</t>
    </r>
    <r>
      <rPr>
        <sz val="10"/>
        <rFont val="Arial"/>
        <family val="2"/>
        <charset val="238"/>
      </rPr>
      <t xml:space="preserve"> =</t>
    </r>
  </si>
  <si>
    <r>
      <t>N'</t>
    </r>
    <r>
      <rPr>
        <vertAlign val="subscript"/>
        <sz val="10"/>
        <rFont val="Arial"/>
        <family val="2"/>
        <charset val="238"/>
      </rPr>
      <t>max</t>
    </r>
    <r>
      <rPr>
        <sz val="10"/>
        <rFont val="Arial"/>
        <family val="2"/>
        <charset val="238"/>
      </rPr>
      <t xml:space="preserve"> =</t>
    </r>
  </si>
  <si>
    <r>
      <t>(n</t>
    </r>
    <r>
      <rPr>
        <b/>
        <vertAlign val="subscript"/>
        <sz val="12"/>
        <rFont val="Times New Roman"/>
        <family val="1"/>
        <charset val="238"/>
      </rPr>
      <t>i</t>
    </r>
    <r>
      <rPr>
        <b/>
        <sz val="12"/>
        <rFont val="Times New Roman"/>
        <family val="1"/>
        <charset val="238"/>
      </rPr>
      <t>-n')</t>
    </r>
    <r>
      <rPr>
        <b/>
        <vertAlign val="superscript"/>
        <sz val="12"/>
        <rFont val="Times New Roman"/>
        <family val="1"/>
        <charset val="238"/>
      </rPr>
      <t>2</t>
    </r>
  </si>
  <si>
    <r>
      <t>s</t>
    </r>
    <r>
      <rPr>
        <vertAlign val="subscript"/>
        <sz val="10"/>
        <color indexed="9"/>
        <rFont val="Arial"/>
        <family val="2"/>
        <charset val="238"/>
      </rPr>
      <t xml:space="preserve">n' </t>
    </r>
    <r>
      <rPr>
        <sz val="10"/>
        <color indexed="9"/>
        <rFont val="Arial"/>
        <family val="2"/>
        <charset val="238"/>
      </rPr>
      <t>=</t>
    </r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</si>
  <si>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</si>
  <si>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t>egyed/m</t>
    </r>
    <r>
      <rPr>
        <vertAlign val="superscript"/>
        <sz val="10"/>
        <color indexed="8"/>
        <rFont val="Arial"/>
        <family val="2"/>
        <charset val="238"/>
      </rPr>
      <t>2</t>
    </r>
  </si>
  <si>
    <t>Fekete bodza: 19, 15, 16, 17, 23</t>
  </si>
  <si>
    <r>
      <t>2500 m</t>
    </r>
    <r>
      <rPr>
        <vertAlign val="superscript"/>
        <sz val="10"/>
        <rFont val="Arial"/>
        <family val="2"/>
        <charset val="238"/>
      </rPr>
      <t>2</t>
    </r>
  </si>
  <si>
    <t>kvadrátok mérete:10x10m</t>
  </si>
  <si>
    <r>
      <rPr>
        <sz val="10"/>
        <rFont val="Calibri"/>
        <family val="2"/>
        <charset val="238"/>
      </rPr>
      <t>&lt;&lt;</t>
    </r>
    <r>
      <rPr>
        <sz val="10"/>
        <rFont val="Arial"/>
        <family val="2"/>
        <charset val="238"/>
      </rPr>
      <t>1, tehát egyenletes eloszlás</t>
    </r>
  </si>
</sst>
</file>

<file path=xl/styles.xml><?xml version="1.0" encoding="utf-8"?>
<styleSheet xmlns="http://schemas.openxmlformats.org/spreadsheetml/2006/main">
  <fonts count="20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sz val="9"/>
      <name val="Arial"/>
      <family val="2"/>
      <charset val="238"/>
    </font>
    <font>
      <sz val="10"/>
      <color indexed="40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55"/>
      <name val="Arial"/>
      <family val="2"/>
      <charset val="238"/>
    </font>
    <font>
      <sz val="10"/>
      <color indexed="9"/>
      <name val="Arial"/>
      <family val="2"/>
      <charset val="238"/>
    </font>
    <font>
      <vertAlign val="subscript"/>
      <sz val="10"/>
      <color indexed="9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" fillId="0" borderId="0" xfId="0" applyFont="1"/>
    <xf numFmtId="0" fontId="2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12" fillId="0" borderId="1" xfId="0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18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2" xfId="0" applyFont="1" applyBorder="1" applyAlignment="1">
      <alignment horizontal="left"/>
    </xf>
    <xf numFmtId="0" fontId="1" fillId="0" borderId="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12" fillId="0" borderId="10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7"/>
  <sheetViews>
    <sheetView tabSelected="1" workbookViewId="0">
      <selection activeCell="G8" sqref="G8"/>
    </sheetView>
  </sheetViews>
  <sheetFormatPr defaultColWidth="9.109375" defaultRowHeight="13.5" customHeight="1"/>
  <cols>
    <col min="1" max="1" width="4.33203125" style="1" customWidth="1"/>
    <col min="2" max="2" width="8.88671875" style="1" customWidth="1"/>
    <col min="3" max="3" width="12.44140625" style="1" customWidth="1"/>
    <col min="4" max="4" width="14.109375" style="1" customWidth="1"/>
    <col min="5" max="5" width="5.109375" style="3" customWidth="1"/>
    <col min="6" max="6" width="9.109375" style="2"/>
    <col min="7" max="7" width="18.88671875" style="2" customWidth="1"/>
    <col min="8" max="8" width="9.109375" style="22"/>
    <col min="9" max="16384" width="9.109375" style="3"/>
  </cols>
  <sheetData>
    <row r="1" spans="1:9" ht="13.5" customHeight="1">
      <c r="A1" s="2" t="s">
        <v>29</v>
      </c>
    </row>
    <row r="2" spans="1:9" s="21" customFormat="1" ht="28.5" customHeight="1">
      <c r="A2" s="18" t="s">
        <v>3</v>
      </c>
      <c r="B2" s="19"/>
      <c r="C2" s="19"/>
      <c r="D2" s="19" t="s">
        <v>30</v>
      </c>
      <c r="E2" s="20"/>
      <c r="F2" s="18" t="s">
        <v>31</v>
      </c>
      <c r="G2" s="18"/>
      <c r="H2" s="23"/>
    </row>
    <row r="3" spans="1:9" ht="16.5" customHeight="1">
      <c r="A3" s="12" t="s">
        <v>0</v>
      </c>
      <c r="B3" s="13" t="s">
        <v>21</v>
      </c>
      <c r="C3" s="13" t="s">
        <v>22</v>
      </c>
      <c r="D3" s="14" t="s">
        <v>25</v>
      </c>
      <c r="E3" s="6"/>
      <c r="F3" s="6" t="s">
        <v>7</v>
      </c>
      <c r="G3" s="27">
        <v>2500</v>
      </c>
      <c r="H3" s="31" t="s">
        <v>27</v>
      </c>
    </row>
    <row r="4" spans="1:9" ht="13.5" customHeight="1">
      <c r="A4" s="38">
        <v>1</v>
      </c>
      <c r="B4" s="24">
        <v>19</v>
      </c>
      <c r="C4" s="9">
        <f>B4-$G$10</f>
        <v>1</v>
      </c>
      <c r="D4" s="16">
        <f>(C4*C4)</f>
        <v>1</v>
      </c>
      <c r="E4" s="8"/>
      <c r="F4" s="6" t="s">
        <v>8</v>
      </c>
      <c r="G4" s="25">
        <f>10*10</f>
        <v>100</v>
      </c>
      <c r="H4" s="31" t="s">
        <v>27</v>
      </c>
    </row>
    <row r="5" spans="1:9" ht="13.5" customHeight="1" thickBot="1">
      <c r="A5" s="38">
        <v>2</v>
      </c>
      <c r="B5" s="24">
        <v>15</v>
      </c>
      <c r="C5" s="9">
        <f>B5-$G$10</f>
        <v>-3</v>
      </c>
      <c r="D5" s="16">
        <f>(C5*C5)</f>
        <v>9</v>
      </c>
      <c r="E5" s="8"/>
      <c r="F5" s="11" t="s">
        <v>9</v>
      </c>
      <c r="G5" s="26">
        <v>5</v>
      </c>
      <c r="H5" s="32" t="s">
        <v>15</v>
      </c>
    </row>
    <row r="6" spans="1:9" ht="13.5" customHeight="1" thickTop="1">
      <c r="A6" s="38">
        <v>3</v>
      </c>
      <c r="B6" s="24">
        <v>16</v>
      </c>
      <c r="C6" s="9">
        <f>B6-$G$10</f>
        <v>-2</v>
      </c>
      <c r="D6" s="16">
        <f>(C6*C6)</f>
        <v>4</v>
      </c>
      <c r="E6" s="8"/>
      <c r="F6" s="6" t="s">
        <v>11</v>
      </c>
      <c r="G6" s="2">
        <f>G5*G4</f>
        <v>500</v>
      </c>
      <c r="H6" s="31" t="s">
        <v>27</v>
      </c>
    </row>
    <row r="7" spans="1:9" ht="13.5" customHeight="1">
      <c r="A7" s="38">
        <v>4</v>
      </c>
      <c r="B7" s="24">
        <v>17</v>
      </c>
      <c r="C7" s="9">
        <f>B7-$G$10</f>
        <v>-1</v>
      </c>
      <c r="D7" s="16">
        <f>(C7*C7)</f>
        <v>1</v>
      </c>
      <c r="E7" s="8"/>
      <c r="F7" s="6" t="s">
        <v>14</v>
      </c>
      <c r="G7" s="2">
        <f>G6/G3*100</f>
        <v>20</v>
      </c>
      <c r="H7" s="31" t="s">
        <v>16</v>
      </c>
      <c r="I7" s="15"/>
    </row>
    <row r="8" spans="1:9" ht="13.5" customHeight="1">
      <c r="A8" s="38">
        <v>5</v>
      </c>
      <c r="B8" s="24">
        <v>23</v>
      </c>
      <c r="C8" s="9">
        <f>B8-$G$10</f>
        <v>5</v>
      </c>
      <c r="D8" s="16">
        <f>(C8*C8)</f>
        <v>25</v>
      </c>
      <c r="E8" s="8"/>
      <c r="F8" s="6" t="s">
        <v>10</v>
      </c>
      <c r="G8" s="2">
        <f>G3/G4</f>
        <v>25</v>
      </c>
      <c r="H8" s="31" t="s">
        <v>15</v>
      </c>
    </row>
    <row r="9" spans="1:9" ht="13.5" customHeight="1">
      <c r="A9" s="38">
        <v>6</v>
      </c>
      <c r="B9" s="24"/>
      <c r="C9" s="9"/>
      <c r="D9" s="16"/>
      <c r="E9" s="8"/>
      <c r="F9" s="6"/>
      <c r="H9" s="31"/>
    </row>
    <row r="10" spans="1:9" ht="13.5" customHeight="1">
      <c r="A10" s="38">
        <v>7</v>
      </c>
      <c r="B10" s="24"/>
      <c r="C10" s="9"/>
      <c r="D10" s="16"/>
      <c r="E10" s="8"/>
      <c r="F10" s="6" t="s">
        <v>12</v>
      </c>
      <c r="G10" s="2">
        <f>B23/G5</f>
        <v>18</v>
      </c>
      <c r="H10" s="31" t="s">
        <v>17</v>
      </c>
    </row>
    <row r="11" spans="1:9" ht="16.2" customHeight="1">
      <c r="A11" s="38">
        <v>8</v>
      </c>
      <c r="B11" s="24"/>
      <c r="C11" s="9"/>
      <c r="D11" s="16"/>
      <c r="E11" s="8"/>
      <c r="F11" s="6" t="s">
        <v>4</v>
      </c>
      <c r="G11" s="2">
        <f>D23/(G5-1)</f>
        <v>10</v>
      </c>
      <c r="H11" s="31"/>
    </row>
    <row r="12" spans="1:9" ht="13.5" customHeight="1">
      <c r="A12" s="38">
        <v>9</v>
      </c>
      <c r="B12" s="24"/>
      <c r="C12" s="9"/>
      <c r="D12" s="16"/>
      <c r="E12" s="8"/>
      <c r="F12" s="29" t="s">
        <v>26</v>
      </c>
      <c r="G12" s="30">
        <f>SQRT(G11)</f>
        <v>3.1622776601683795</v>
      </c>
      <c r="H12" s="30" t="s">
        <v>17</v>
      </c>
    </row>
    <row r="13" spans="1:9" ht="13.5" customHeight="1">
      <c r="A13" s="38">
        <v>10</v>
      </c>
      <c r="B13" s="24"/>
      <c r="C13" s="9"/>
      <c r="D13" s="16"/>
      <c r="E13" s="8"/>
      <c r="F13" s="10" t="s">
        <v>1</v>
      </c>
      <c r="G13" s="2">
        <f>G10*G8</f>
        <v>450</v>
      </c>
      <c r="H13" s="31" t="s">
        <v>17</v>
      </c>
    </row>
    <row r="14" spans="1:9" ht="13.5" customHeight="1">
      <c r="A14" s="38">
        <v>11</v>
      </c>
      <c r="B14" s="24"/>
      <c r="C14" s="9"/>
      <c r="D14" s="16"/>
      <c r="E14" s="8"/>
      <c r="F14" s="6" t="s">
        <v>5</v>
      </c>
      <c r="G14" s="2">
        <f>(G8*(G8-G5)/G5)*G11</f>
        <v>1000</v>
      </c>
      <c r="H14" s="31"/>
    </row>
    <row r="15" spans="1:9" ht="13.5" customHeight="1">
      <c r="A15" s="38">
        <v>12</v>
      </c>
      <c r="B15" s="24"/>
      <c r="C15" s="9"/>
      <c r="D15" s="16"/>
      <c r="E15" s="8"/>
      <c r="F15" s="6" t="s">
        <v>6</v>
      </c>
      <c r="G15" s="2">
        <f>SQRT(G14)</f>
        <v>31.622776601683793</v>
      </c>
      <c r="H15" s="31" t="s">
        <v>17</v>
      </c>
    </row>
    <row r="16" spans="1:9" ht="13.5" customHeight="1">
      <c r="A16" s="38">
        <v>13</v>
      </c>
      <c r="B16" s="24"/>
      <c r="C16" s="9"/>
      <c r="D16" s="16"/>
      <c r="E16" s="8"/>
      <c r="F16" s="6" t="s">
        <v>23</v>
      </c>
      <c r="G16" s="2">
        <f>G13-1.96*G15</f>
        <v>388.01935786069976</v>
      </c>
      <c r="H16" s="31" t="s">
        <v>17</v>
      </c>
    </row>
    <row r="17" spans="1:10" ht="13.5" customHeight="1">
      <c r="A17" s="38">
        <v>14</v>
      </c>
      <c r="B17" s="24"/>
      <c r="C17" s="9"/>
      <c r="D17" s="16"/>
      <c r="E17" s="8"/>
      <c r="F17" s="6" t="s">
        <v>24</v>
      </c>
      <c r="G17" s="2">
        <f>G13+1.96*G15</f>
        <v>511.98064213930024</v>
      </c>
      <c r="H17" s="31" t="s">
        <v>17</v>
      </c>
    </row>
    <row r="18" spans="1:10" ht="13.5" customHeight="1">
      <c r="A18" s="38">
        <v>15</v>
      </c>
      <c r="B18" s="24"/>
      <c r="C18" s="9"/>
      <c r="D18" s="16"/>
      <c r="E18" s="8"/>
      <c r="F18" s="6" t="s">
        <v>18</v>
      </c>
      <c r="G18" s="2">
        <f>G13/G3</f>
        <v>0.18</v>
      </c>
      <c r="H18" s="31" t="s">
        <v>28</v>
      </c>
    </row>
    <row r="19" spans="1:10" ht="13.5" customHeight="1">
      <c r="A19" s="38">
        <v>16</v>
      </c>
      <c r="B19" s="24"/>
      <c r="C19" s="9"/>
      <c r="D19" s="16"/>
      <c r="E19" s="8"/>
      <c r="F19" s="6" t="s">
        <v>19</v>
      </c>
      <c r="G19" s="2">
        <f>(G13-1.96*G15)/G3</f>
        <v>0.1552077431442799</v>
      </c>
      <c r="H19" s="31" t="s">
        <v>28</v>
      </c>
    </row>
    <row r="20" spans="1:10" ht="13.5" customHeight="1">
      <c r="A20" s="38">
        <v>17</v>
      </c>
      <c r="B20" s="24"/>
      <c r="C20" s="9"/>
      <c r="D20" s="16"/>
      <c r="E20" s="8"/>
      <c r="F20" s="6" t="s">
        <v>20</v>
      </c>
      <c r="G20" s="2">
        <f>(G13+1.96*G15)/G3</f>
        <v>0.20479225685572008</v>
      </c>
      <c r="H20" s="31" t="s">
        <v>28</v>
      </c>
    </row>
    <row r="21" spans="1:10" ht="13.5" customHeight="1">
      <c r="A21" s="38">
        <v>18</v>
      </c>
      <c r="B21" s="24"/>
      <c r="C21" s="9"/>
      <c r="D21" s="16"/>
      <c r="E21" s="8"/>
      <c r="F21" s="17" t="s">
        <v>13</v>
      </c>
      <c r="G21" s="2">
        <f>G11/G10</f>
        <v>0.55555555555555558</v>
      </c>
      <c r="H21" s="3" t="s">
        <v>32</v>
      </c>
    </row>
    <row r="22" spans="1:10" ht="13.5" customHeight="1" thickBot="1">
      <c r="A22" s="39">
        <v>19</v>
      </c>
      <c r="B22" s="35"/>
      <c r="C22" s="36"/>
      <c r="D22" s="37"/>
      <c r="E22" s="8"/>
      <c r="H22" s="28"/>
      <c r="I22" s="28"/>
      <c r="J22" s="28"/>
    </row>
    <row r="23" spans="1:10" ht="13.5" customHeight="1" thickTop="1">
      <c r="A23" s="40" t="s">
        <v>2</v>
      </c>
      <c r="B23" s="33">
        <f>SUM(B4:B22)</f>
        <v>90</v>
      </c>
      <c r="C23" s="34"/>
      <c r="D23" s="33">
        <f>SUM(D4:D22)</f>
        <v>40</v>
      </c>
      <c r="E23" s="4"/>
    </row>
    <row r="24" spans="1:10" ht="13.5" customHeight="1">
      <c r="A24" s="7"/>
      <c r="E24" s="4"/>
    </row>
    <row r="25" spans="1:10" ht="13.5" customHeight="1">
      <c r="E25" s="4"/>
    </row>
    <row r="26" spans="1:10" ht="13.5" customHeight="1">
      <c r="E26" s="4"/>
    </row>
    <row r="27" spans="1:10" ht="13.5" customHeight="1">
      <c r="E27" s="4"/>
    </row>
    <row r="28" spans="1:10" ht="13.5" customHeight="1">
      <c r="E28" s="4"/>
    </row>
    <row r="29" spans="1:10" ht="13.5" customHeight="1">
      <c r="E29" s="4"/>
    </row>
    <row r="30" spans="1:10" ht="13.5" customHeight="1">
      <c r="E30" s="4"/>
    </row>
    <row r="31" spans="1:10" ht="13.5" customHeight="1">
      <c r="E31" s="4"/>
    </row>
    <row r="32" spans="1:10" ht="13.5" customHeight="1">
      <c r="E32" s="4"/>
    </row>
    <row r="33" spans="5:5" ht="13.5" customHeight="1">
      <c r="E33" s="4"/>
    </row>
    <row r="34" spans="5:5" ht="13.5" customHeight="1">
      <c r="E34" s="4"/>
    </row>
    <row r="35" spans="5:5" ht="13.5" customHeight="1">
      <c r="E35" s="4"/>
    </row>
    <row r="36" spans="5:5" ht="13.5" customHeight="1">
      <c r="E36" s="4"/>
    </row>
    <row r="37" spans="5:5" ht="13.5" customHeight="1">
      <c r="E37" s="4"/>
    </row>
    <row r="38" spans="5:5" ht="13.5" customHeight="1">
      <c r="E38" s="4"/>
    </row>
    <row r="39" spans="5:5" ht="13.5" customHeight="1">
      <c r="E39" s="4"/>
    </row>
    <row r="40" spans="5:5" ht="13.5" customHeight="1">
      <c r="E40" s="4"/>
    </row>
    <row r="41" spans="5:5" ht="13.5" customHeight="1">
      <c r="E41" s="4"/>
    </row>
    <row r="42" spans="5:5" ht="13.5" customHeight="1">
      <c r="E42" s="4"/>
    </row>
    <row r="43" spans="5:5" ht="13.5" customHeight="1">
      <c r="E43" s="4"/>
    </row>
    <row r="44" spans="5:5" ht="13.5" customHeight="1">
      <c r="E44" s="4"/>
    </row>
    <row r="45" spans="5:5" ht="13.5" customHeight="1">
      <c r="E45" s="4"/>
    </row>
    <row r="46" spans="5:5" ht="13.5" customHeight="1">
      <c r="E46" s="4"/>
    </row>
    <row r="47" spans="5:5" ht="13.5" customHeight="1">
      <c r="E47" s="4"/>
    </row>
    <row r="48" spans="5:5" ht="13.5" customHeight="1">
      <c r="E48" s="4"/>
    </row>
    <row r="49" spans="5:5" ht="13.5" customHeight="1">
      <c r="E49" s="4"/>
    </row>
    <row r="50" spans="5:5" ht="13.5" customHeight="1">
      <c r="E50" s="4"/>
    </row>
    <row r="51" spans="5:5" ht="13.5" customHeight="1">
      <c r="E51" s="4"/>
    </row>
    <row r="52" spans="5:5" ht="13.5" customHeight="1">
      <c r="E52" s="4"/>
    </row>
    <row r="53" spans="5:5" ht="13.5" customHeight="1">
      <c r="E53" s="4"/>
    </row>
    <row r="54" spans="5:5" ht="13.5" customHeight="1">
      <c r="E54" s="4"/>
    </row>
    <row r="55" spans="5:5" ht="13.5" customHeight="1">
      <c r="E55" s="4"/>
    </row>
    <row r="56" spans="5:5" ht="13.5" customHeight="1">
      <c r="E56" s="4"/>
    </row>
    <row r="57" spans="5:5" ht="13.5" customHeight="1">
      <c r="E57" s="4"/>
    </row>
    <row r="58" spans="5:5" ht="13.5" customHeight="1">
      <c r="E58" s="4"/>
    </row>
    <row r="59" spans="5:5" ht="13.5" customHeight="1">
      <c r="E59" s="4"/>
    </row>
    <row r="60" spans="5:5" ht="13.5" customHeight="1">
      <c r="E60" s="4"/>
    </row>
    <row r="61" spans="5:5" ht="13.5" customHeight="1">
      <c r="E61" s="4"/>
    </row>
    <row r="62" spans="5:5" ht="13.5" customHeight="1">
      <c r="E62" s="4"/>
    </row>
    <row r="63" spans="5:5" ht="13.5" customHeight="1">
      <c r="E63" s="4"/>
    </row>
    <row r="64" spans="5:5" ht="13.5" customHeight="1">
      <c r="E64" s="4"/>
    </row>
    <row r="65" spans="5:5" ht="13.5" customHeight="1">
      <c r="E65" s="4"/>
    </row>
    <row r="66" spans="5:5" ht="13.5" customHeight="1">
      <c r="E66" s="4"/>
    </row>
    <row r="67" spans="5:5" ht="13.5" customHeight="1">
      <c r="E67" s="4"/>
    </row>
    <row r="68" spans="5:5" ht="13.5" customHeight="1">
      <c r="E68" s="4"/>
    </row>
    <row r="69" spans="5:5" ht="13.5" customHeight="1">
      <c r="E69" s="4"/>
    </row>
    <row r="70" spans="5:5" ht="13.5" customHeight="1">
      <c r="E70" s="4"/>
    </row>
    <row r="71" spans="5:5" ht="13.5" customHeight="1">
      <c r="E71" s="4"/>
    </row>
    <row r="72" spans="5:5" ht="13.5" customHeight="1">
      <c r="E72" s="4"/>
    </row>
    <row r="73" spans="5:5" ht="13.5" customHeight="1">
      <c r="E73" s="4"/>
    </row>
    <row r="74" spans="5:5" ht="13.5" customHeight="1">
      <c r="E74" s="4"/>
    </row>
    <row r="75" spans="5:5" ht="13.5" customHeight="1">
      <c r="E75" s="4"/>
    </row>
    <row r="76" spans="5:5" ht="13.5" customHeight="1">
      <c r="E76" s="4"/>
    </row>
    <row r="77" spans="5:5" ht="13.5" customHeight="1">
      <c r="E77" s="4"/>
    </row>
    <row r="78" spans="5:5" ht="13.5" customHeight="1">
      <c r="E78" s="4"/>
    </row>
    <row r="79" spans="5:5" ht="13.5" customHeight="1">
      <c r="E79" s="4"/>
    </row>
    <row r="80" spans="5:5" ht="13.5" customHeight="1">
      <c r="E80" s="4"/>
    </row>
    <row r="81" spans="5:5" ht="13.5" customHeight="1">
      <c r="E81" s="4"/>
    </row>
    <row r="82" spans="5:5" ht="13.5" customHeight="1">
      <c r="E82" s="4"/>
    </row>
    <row r="83" spans="5:5" ht="13.5" customHeight="1">
      <c r="E83" s="4"/>
    </row>
    <row r="84" spans="5:5" ht="13.5" customHeight="1">
      <c r="E84" s="4"/>
    </row>
    <row r="85" spans="5:5" ht="13.5" customHeight="1">
      <c r="E85" s="4"/>
    </row>
    <row r="86" spans="5:5" ht="13.5" customHeight="1">
      <c r="E86" s="4"/>
    </row>
    <row r="87" spans="5:5" ht="13.5" customHeight="1">
      <c r="E87" s="4"/>
    </row>
    <row r="88" spans="5:5" ht="13.5" customHeight="1">
      <c r="E88" s="4"/>
    </row>
    <row r="89" spans="5:5" ht="13.5" customHeight="1">
      <c r="E89" s="4"/>
    </row>
    <row r="90" spans="5:5" ht="13.5" customHeight="1">
      <c r="E90" s="4"/>
    </row>
    <row r="91" spans="5:5" ht="13.5" customHeight="1">
      <c r="E91" s="4"/>
    </row>
    <row r="92" spans="5:5" ht="13.5" customHeight="1">
      <c r="E92" s="4"/>
    </row>
    <row r="93" spans="5:5" ht="13.5" customHeight="1">
      <c r="E93" s="4"/>
    </row>
    <row r="94" spans="5:5" ht="13.5" customHeight="1">
      <c r="E94" s="4"/>
    </row>
    <row r="95" spans="5:5" ht="13.5" customHeight="1">
      <c r="E95" s="4"/>
    </row>
    <row r="96" spans="5:5" ht="13.5" customHeight="1">
      <c r="E96" s="4"/>
    </row>
    <row r="97" spans="5:5" ht="13.5" customHeight="1">
      <c r="E97" s="4"/>
    </row>
    <row r="98" spans="5:5" ht="13.5" customHeight="1">
      <c r="E98" s="4"/>
    </row>
    <row r="99" spans="5:5" ht="13.5" customHeight="1">
      <c r="E99" s="4"/>
    </row>
    <row r="100" spans="5:5" ht="13.5" customHeight="1">
      <c r="E100" s="4"/>
    </row>
    <row r="101" spans="5:5" ht="13.5" customHeight="1">
      <c r="E101" s="4"/>
    </row>
    <row r="102" spans="5:5" ht="13.5" customHeight="1">
      <c r="E102" s="4"/>
    </row>
    <row r="103" spans="5:5" ht="13.5" customHeight="1">
      <c r="E103" s="4"/>
    </row>
    <row r="104" spans="5:5" ht="13.5" customHeight="1">
      <c r="E104" s="4"/>
    </row>
    <row r="105" spans="5:5" ht="13.5" customHeight="1">
      <c r="E105" s="4"/>
    </row>
    <row r="106" spans="5:5" ht="13.5" customHeight="1">
      <c r="E106" s="4"/>
    </row>
    <row r="107" spans="5:5" ht="13.5" customHeight="1">
      <c r="E107" s="4"/>
    </row>
    <row r="108" spans="5:5" ht="13.5" customHeight="1">
      <c r="E108" s="4"/>
    </row>
    <row r="109" spans="5:5" ht="13.5" customHeight="1">
      <c r="E109" s="4"/>
    </row>
    <row r="110" spans="5:5" ht="13.5" customHeight="1">
      <c r="E110" s="4"/>
    </row>
    <row r="111" spans="5:5" ht="13.5" customHeight="1">
      <c r="E111" s="4"/>
    </row>
    <row r="112" spans="5:5" ht="13.5" customHeight="1">
      <c r="E112" s="4"/>
    </row>
    <row r="113" spans="5:6" ht="13.5" customHeight="1">
      <c r="E113" s="4"/>
    </row>
    <row r="117" spans="5:6" ht="13.5" customHeight="1">
      <c r="F117" s="5"/>
    </row>
    <row r="118" spans="5:6" ht="13.5" customHeight="1">
      <c r="F118" s="5"/>
    </row>
    <row r="119" spans="5:6" ht="13.5" customHeight="1">
      <c r="F119" s="5"/>
    </row>
    <row r="120" spans="5:6" ht="13.5" customHeight="1">
      <c r="F120" s="5"/>
    </row>
    <row r="121" spans="5:6" ht="13.5" customHeight="1">
      <c r="F121" s="5"/>
    </row>
    <row r="122" spans="5:6" ht="13.5" customHeight="1">
      <c r="F122" s="5"/>
    </row>
    <row r="123" spans="5:6" ht="13.5" customHeight="1">
      <c r="F123" s="5"/>
    </row>
    <row r="124" spans="5:6" ht="13.5" customHeight="1">
      <c r="F124" s="5"/>
    </row>
    <row r="125" spans="5:6" ht="13.5" customHeight="1">
      <c r="F125" s="5"/>
    </row>
    <row r="126" spans="5:6" ht="13.5" customHeight="1">
      <c r="F126" s="5"/>
    </row>
    <row r="127" spans="5:6" ht="13.5" customHeight="1">
      <c r="F127" s="5"/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pop_exc</vt:lpstr>
    </vt:vector>
  </TitlesOfParts>
  <Company>NyF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Edit</dc:creator>
  <cp:lastModifiedBy>szept</cp:lastModifiedBy>
  <cp:lastPrinted>2014-02-26T10:16:02Z</cp:lastPrinted>
  <dcterms:created xsi:type="dcterms:W3CDTF">2014-02-24T14:01:58Z</dcterms:created>
  <dcterms:modified xsi:type="dcterms:W3CDTF">2026-02-13T09:49:40Z</dcterms:modified>
</cp:coreProperties>
</file>